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eports\"/>
    </mc:Choice>
  </mc:AlternateContent>
  <bookViews>
    <workbookView xWindow="120" yWindow="225" windowWidth="24795" windowHeight="1317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23" i="1" l="1"/>
  <c r="Q22" i="1"/>
  <c r="U22" i="1" s="1"/>
  <c r="Q21" i="1"/>
  <c r="U21" i="1" s="1"/>
  <c r="Q20" i="1"/>
  <c r="T20" i="1" s="1"/>
  <c r="Q19" i="1"/>
  <c r="U19" i="1" s="1"/>
  <c r="Q18" i="1"/>
  <c r="T18" i="1" s="1"/>
  <c r="Q17" i="1"/>
  <c r="T17" i="1" s="1"/>
  <c r="Q16" i="1"/>
  <c r="T16" i="1" s="1"/>
  <c r="Q15" i="1"/>
  <c r="T15" i="1" s="1"/>
  <c r="Q14" i="1"/>
  <c r="T14" i="1" s="1"/>
  <c r="Q13" i="1"/>
  <c r="U13" i="1" s="1"/>
  <c r="Q12" i="1"/>
  <c r="T12" i="1" s="1"/>
  <c r="Q11" i="1"/>
  <c r="T11" i="1" s="1"/>
  <c r="Q10" i="1"/>
  <c r="T10" i="1" s="1"/>
  <c r="Q9" i="1"/>
  <c r="U9" i="1" s="1"/>
  <c r="Q8" i="1"/>
  <c r="U8" i="1" s="1"/>
  <c r="Q7" i="1"/>
  <c r="T7" i="1" s="1"/>
  <c r="Q6" i="1"/>
  <c r="U6" i="1" s="1"/>
  <c r="Q5" i="1"/>
  <c r="T5" i="1" s="1"/>
  <c r="Q4" i="1"/>
  <c r="U4" i="1" s="1"/>
  <c r="U15" i="1"/>
  <c r="C23" i="1"/>
  <c r="D23" i="1"/>
  <c r="E23" i="1"/>
  <c r="F23" i="1"/>
  <c r="G23" i="1"/>
  <c r="H23" i="1"/>
  <c r="I23" i="1"/>
  <c r="J23" i="1"/>
  <c r="S23" i="1"/>
  <c r="R23" i="1"/>
  <c r="P23" i="1"/>
  <c r="O23" i="1"/>
  <c r="N23" i="1"/>
  <c r="M23" i="1"/>
  <c r="L23" i="1"/>
  <c r="K23" i="1"/>
  <c r="U5" i="1" l="1"/>
  <c r="U18" i="1"/>
  <c r="T8" i="1"/>
  <c r="T22" i="1"/>
  <c r="T19" i="1"/>
  <c r="U11" i="1"/>
  <c r="T6" i="1"/>
  <c r="T21" i="1"/>
  <c r="U17" i="1"/>
  <c r="U16" i="1"/>
  <c r="U12" i="1"/>
  <c r="T13" i="1"/>
  <c r="U20" i="1"/>
  <c r="U14" i="1"/>
  <c r="U7" i="1"/>
  <c r="U10" i="1"/>
  <c r="T9" i="1"/>
  <c r="Q23" i="1"/>
  <c r="T4" i="1"/>
  <c r="P27" i="1" l="1"/>
  <c r="T23" i="1"/>
  <c r="U23" i="1"/>
  <c r="P28" i="1"/>
</calcChain>
</file>

<file path=xl/comments1.xml><?xml version="1.0" encoding="utf-8"?>
<comments xmlns="http://schemas.openxmlformats.org/spreadsheetml/2006/main">
  <authors>
    <author>awert</author>
    <author>city of noblesville</author>
    <author>Andy Wert</author>
    <author>Christopher L. Hamm</author>
  </authors>
  <commentList>
    <comment ref="S4" authorId="0" shapeId="0">
      <text>
        <r>
          <rPr>
            <b/>
            <sz val="8"/>
            <color indexed="81"/>
            <rFont val="Tahoma"/>
            <family val="2"/>
          </rPr>
          <t>All Sections</t>
        </r>
      </text>
    </comment>
    <comment ref="S5" authorId="1" shapeId="0">
      <text>
        <r>
          <rPr>
            <b/>
            <sz val="8"/>
            <color indexed="81"/>
            <rFont val="Tahoma"/>
            <family val="2"/>
          </rPr>
          <t>Section 1</t>
        </r>
      </text>
    </comment>
    <comment ref="S6" authorId="0" shapeId="0">
      <text>
        <r>
          <rPr>
            <b/>
            <sz val="8"/>
            <color indexed="81"/>
            <rFont val="Tahoma"/>
            <family val="2"/>
          </rPr>
          <t>All Sections</t>
        </r>
      </text>
    </comment>
    <comment ref="S8" authorId="0" shapeId="0">
      <text>
        <r>
          <rPr>
            <b/>
            <sz val="8"/>
            <color indexed="81"/>
            <rFont val="Tahoma"/>
            <family val="2"/>
          </rPr>
          <t>Sec. 1A, 1B, 2, 3</t>
        </r>
      </text>
    </comment>
    <comment ref="S9" authorId="1" shapeId="0">
      <text>
        <r>
          <rPr>
            <b/>
            <sz val="8"/>
            <color indexed="81"/>
            <rFont val="Tahoma"/>
            <family val="2"/>
          </rPr>
          <t>all sections</t>
        </r>
      </text>
    </comment>
    <comment ref="S10" authorId="2" shapeId="0">
      <text>
        <r>
          <rPr>
            <sz val="9"/>
            <color indexed="81"/>
            <rFont val="Tahoma"/>
            <family val="2"/>
          </rPr>
          <t>Sec. 1</t>
        </r>
      </text>
    </comment>
    <comment ref="S11" authorId="3" shapeId="0">
      <text>
        <r>
          <rPr>
            <b/>
            <sz val="8"/>
            <color indexed="81"/>
            <rFont val="Tahoma"/>
            <family val="2"/>
          </rPr>
          <t>Section 1, 1B, 2, 3, 4, 5, 6A, 6B, 9A, 9B</t>
        </r>
      </text>
    </comment>
    <comment ref="S12" authorId="1" shapeId="0">
      <text>
        <r>
          <rPr>
            <b/>
            <sz val="8"/>
            <color indexed="81"/>
            <rFont val="Tahoma"/>
            <family val="2"/>
          </rPr>
          <t>Section 1, 2, 3</t>
        </r>
      </text>
    </comment>
    <comment ref="S13" authorId="1" shapeId="0">
      <text>
        <r>
          <rPr>
            <b/>
            <sz val="8"/>
            <color indexed="81"/>
            <rFont val="Tahoma"/>
            <family val="2"/>
          </rPr>
          <t>EH Section 1A, 1B, 2A, 2B
L Section 7, 8, 10, 11, 12, 14
WH Section 1, 2, 3, 4, 5, 6, 7</t>
        </r>
      </text>
    </comment>
    <comment ref="S14" authorId="0" shapeId="0">
      <text>
        <r>
          <rPr>
            <b/>
            <sz val="8"/>
            <color indexed="81"/>
            <rFont val="Tahoma"/>
            <family val="2"/>
          </rPr>
          <t>Sec. 1 &amp; 2</t>
        </r>
      </text>
    </comment>
    <comment ref="S15" authorId="3" shapeId="0">
      <text>
        <r>
          <rPr>
            <b/>
            <sz val="8"/>
            <color indexed="81"/>
            <rFont val="Tahoma"/>
            <family val="2"/>
          </rPr>
          <t>Section F1-4, G1-3, L1-4, W1-2, Ridge 1, 2A, 2B, 3A, 3B, 4</t>
        </r>
      </text>
    </comment>
    <comment ref="S16" authorId="2" shapeId="0">
      <text>
        <r>
          <rPr>
            <b/>
            <sz val="9"/>
            <color indexed="81"/>
            <rFont val="Tahoma"/>
            <family val="2"/>
          </rPr>
          <t>Sec. 1, 2</t>
        </r>
      </text>
    </comment>
    <comment ref="S17" authorId="3" shapeId="0">
      <text>
        <r>
          <rPr>
            <b/>
            <sz val="8"/>
            <color indexed="81"/>
            <rFont val="Tahoma"/>
            <family val="2"/>
          </rPr>
          <t>All Sections  &amp; Enclave At Sagamore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S18" authorId="3" shapeId="0">
      <text>
        <r>
          <rPr>
            <b/>
            <sz val="8"/>
            <color indexed="81"/>
            <rFont val="Tahoma"/>
            <family val="2"/>
          </rPr>
          <t>All Sections</t>
        </r>
      </text>
    </comment>
    <comment ref="S19" authorId="0" shapeId="0">
      <text>
        <r>
          <rPr>
            <b/>
            <sz val="8"/>
            <color indexed="81"/>
            <rFont val="Tahoma"/>
            <family val="2"/>
          </rPr>
          <t>Ridge Sec. 1, 2 &amp; 3, Run Sec. 1, 2, Woods Sec. 1-3</t>
        </r>
      </text>
    </comment>
    <comment ref="S20" authorId="3" shapeId="0">
      <text>
        <r>
          <rPr>
            <b/>
            <sz val="8"/>
            <color indexed="81"/>
            <rFont val="Tahoma"/>
            <family val="2"/>
          </rPr>
          <t>All Sections</t>
        </r>
      </text>
    </comment>
    <comment ref="S21" authorId="0" shapeId="0">
      <text>
        <r>
          <rPr>
            <b/>
            <sz val="8"/>
            <color indexed="81"/>
            <rFont val="Tahoma"/>
            <family val="2"/>
          </rPr>
          <t>Sec. 1A,1B,1C,1D &amp; 2, 3, 6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S22" authorId="1" shapeId="0">
      <text>
        <r>
          <rPr>
            <b/>
            <sz val="8"/>
            <color indexed="81"/>
            <rFont val="Tahoma"/>
            <family val="2"/>
          </rPr>
          <t>Section 1A, 1B, 2, 3, 4, 5, 6, 7, 8, 9, 10</t>
        </r>
      </text>
    </comment>
  </commentList>
</comments>
</file>

<file path=xl/sharedStrings.xml><?xml version="1.0" encoding="utf-8"?>
<sst xmlns="http://schemas.openxmlformats.org/spreadsheetml/2006/main" count="62" uniqueCount="47">
  <si>
    <t>SUBDIVISION BUILDOUT IN CITY OF NOBLESVILLE</t>
  </si>
  <si>
    <t>(most active subdivisions by approved and platted lots)</t>
  </si>
  <si>
    <t>Subdivision</t>
  </si>
  <si>
    <t>06</t>
  </si>
  <si>
    <t>05</t>
  </si>
  <si>
    <t>04</t>
  </si>
  <si>
    <t>03</t>
  </si>
  <si>
    <t>02</t>
  </si>
  <si>
    <t>TOTAL LOTS BUILT</t>
  </si>
  <si>
    <t>TOTAL LOTS  APPROVED</t>
  </si>
  <si>
    <t>% BUILDOUT APPROVED</t>
  </si>
  <si>
    <t>ZONING</t>
  </si>
  <si>
    <t>PD</t>
  </si>
  <si>
    <t>Brighton Knoll</t>
  </si>
  <si>
    <t>CCPD</t>
  </si>
  <si>
    <t>Carrigan @ the Levee</t>
  </si>
  <si>
    <t>R2</t>
  </si>
  <si>
    <t>Chapel Woods</t>
  </si>
  <si>
    <t>Conner Crossing</t>
  </si>
  <si>
    <t>Essex Of Noblesville</t>
  </si>
  <si>
    <t>Highlands Prairie</t>
  </si>
  <si>
    <t>Lochaven Of Noblesville</t>
  </si>
  <si>
    <t>SR/R2</t>
  </si>
  <si>
    <t>Monarch Springs</t>
  </si>
  <si>
    <t>Noble West</t>
  </si>
  <si>
    <t>Park Place at Sagamore</t>
  </si>
  <si>
    <t>Prairie Crossing</t>
  </si>
  <si>
    <t>Sagamore</t>
  </si>
  <si>
    <t>Settlers Mill</t>
  </si>
  <si>
    <t>Slater Farms</t>
  </si>
  <si>
    <t>Stoney Creek Estates</t>
  </si>
  <si>
    <t>Twin Oaks</t>
  </si>
  <si>
    <t>Waterman Farms</t>
  </si>
  <si>
    <t>07</t>
  </si>
  <si>
    <t>08</t>
  </si>
  <si>
    <t>09</t>
  </si>
  <si>
    <t>% BUILDOUT RECORDED</t>
  </si>
  <si>
    <t>TOTAL LOTS RECORDED</t>
  </si>
  <si>
    <t>10</t>
  </si>
  <si>
    <t>11</t>
  </si>
  <si>
    <t>Lake Forest Of Noblesville</t>
  </si>
  <si>
    <t>Promenade Woods</t>
  </si>
  <si>
    <t>Total Lots Available:</t>
  </si>
  <si>
    <t>Approved:</t>
  </si>
  <si>
    <t>Recorded:</t>
  </si>
  <si>
    <t>96-01</t>
  </si>
  <si>
    <t>As of 7/31/15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</si>
</sst>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9" fontId="4" fillId="0" borderId="1" xfId="1" applyFont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1" fontId="5" fillId="0" borderId="1" xfId="0" applyNumberFormat="1" applyFont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9" fontId="3" fillId="0" borderId="1" xfId="1" applyFont="1" applyBorder="1" applyAlignment="1">
      <alignment horizontal="center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9" fontId="3" fillId="0" borderId="0" xfId="1" applyFont="1" applyBorder="1" applyAlignment="1">
      <alignment horizontal="center"/>
    </xf>
    <xf numFmtId="9" fontId="3" fillId="0" borderId="0" xfId="0" applyNumberFormat="1" applyFont="1" applyAlignment="1">
      <alignment horizontal="center"/>
    </xf>
    <xf numFmtId="0" fontId="0" fillId="0" borderId="0" xfId="0" applyProtection="1">
      <protection locked="0"/>
    </xf>
    <xf numFmtId="0" fontId="4" fillId="0" borderId="1" xfId="0" applyFont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2" fillId="0" borderId="0" xfId="0" applyFont="1" applyAlignment="1"/>
    <xf numFmtId="0" fontId="3" fillId="0" borderId="0" xfId="0" applyFont="1" applyAlignment="1"/>
    <xf numFmtId="0" fontId="5" fillId="0" borderId="1" xfId="0" applyFont="1" applyBorder="1"/>
    <xf numFmtId="0" fontId="5" fillId="3" borderId="1" xfId="0" applyFon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5" fillId="0" borderId="0" xfId="0" applyFont="1"/>
    <xf numFmtId="0" fontId="8" fillId="0" borderId="0" xfId="0" applyFont="1"/>
    <xf numFmtId="1" fontId="0" fillId="0" borderId="0" xfId="0" applyNumberFormat="1"/>
    <xf numFmtId="0" fontId="1" fillId="0" borderId="0" xfId="0" applyFont="1" applyProtection="1">
      <protection locked="0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28"/>
  <sheetViews>
    <sheetView tabSelected="1" topLeftCell="A2" workbookViewId="0">
      <selection activeCell="B23" sqref="B23"/>
    </sheetView>
  </sheetViews>
  <sheetFormatPr defaultRowHeight="12.75" x14ac:dyDescent="0.2"/>
  <cols>
    <col min="1" max="1" width="22.85546875" customWidth="1"/>
    <col min="2" max="3" width="5.5703125" customWidth="1"/>
    <col min="4" max="4" width="5.5703125" style="2" customWidth="1"/>
    <col min="5" max="16" width="5.5703125" customWidth="1"/>
    <col min="17" max="17" width="6" customWidth="1"/>
  </cols>
  <sheetData>
    <row r="1" spans="1:23" ht="15.75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28"/>
    </row>
    <row r="2" spans="1:23" x14ac:dyDescent="0.2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29"/>
    </row>
    <row r="3" spans="1:23" ht="45" x14ac:dyDescent="0.2">
      <c r="A3" s="1" t="s">
        <v>2</v>
      </c>
      <c r="B3" s="25">
        <v>15</v>
      </c>
      <c r="C3" s="25">
        <v>14</v>
      </c>
      <c r="D3" s="25">
        <v>13</v>
      </c>
      <c r="E3" s="25">
        <v>12</v>
      </c>
      <c r="F3" s="3" t="s">
        <v>39</v>
      </c>
      <c r="G3" s="3" t="s">
        <v>38</v>
      </c>
      <c r="H3" s="3" t="s">
        <v>35</v>
      </c>
      <c r="I3" s="3" t="s">
        <v>34</v>
      </c>
      <c r="J3" s="3" t="s">
        <v>33</v>
      </c>
      <c r="K3" s="3" t="s">
        <v>3</v>
      </c>
      <c r="L3" s="3" t="s">
        <v>4</v>
      </c>
      <c r="M3" s="3" t="s">
        <v>5</v>
      </c>
      <c r="N3" s="3" t="s">
        <v>6</v>
      </c>
      <c r="O3" s="3" t="s">
        <v>7</v>
      </c>
      <c r="P3" s="3" t="s">
        <v>45</v>
      </c>
      <c r="Q3" s="4" t="s">
        <v>8</v>
      </c>
      <c r="R3" s="4" t="s">
        <v>9</v>
      </c>
      <c r="S3" s="4" t="s">
        <v>37</v>
      </c>
      <c r="T3" s="4" t="s">
        <v>10</v>
      </c>
      <c r="U3" s="5" t="s">
        <v>36</v>
      </c>
      <c r="V3" s="23" t="s">
        <v>11</v>
      </c>
    </row>
    <row r="4" spans="1:23" x14ac:dyDescent="0.2">
      <c r="A4" s="6" t="s">
        <v>13</v>
      </c>
      <c r="B4" s="10">
        <v>30</v>
      </c>
      <c r="C4" s="10">
        <v>41</v>
      </c>
      <c r="D4" s="10">
        <v>40</v>
      </c>
      <c r="E4" s="10">
        <v>26</v>
      </c>
      <c r="F4" s="10">
        <v>32</v>
      </c>
      <c r="G4" s="10">
        <v>29</v>
      </c>
      <c r="H4" s="10">
        <v>48</v>
      </c>
      <c r="I4" s="10">
        <v>13</v>
      </c>
      <c r="J4" s="10">
        <v>36</v>
      </c>
      <c r="K4" s="7">
        <v>15</v>
      </c>
      <c r="L4" s="8"/>
      <c r="M4" s="9"/>
      <c r="N4" s="9"/>
      <c r="O4" s="9"/>
      <c r="P4" s="9"/>
      <c r="Q4" s="7">
        <f t="shared" ref="Q4:Q22" si="0">SUM(B4:P4)</f>
        <v>310</v>
      </c>
      <c r="R4" s="10">
        <v>327</v>
      </c>
      <c r="S4" s="10">
        <v>327</v>
      </c>
      <c r="T4" s="11">
        <f>Q4/R4</f>
        <v>0.94801223241590216</v>
      </c>
      <c r="U4" s="11">
        <f>Q4/S4</f>
        <v>0.94801223241590216</v>
      </c>
      <c r="V4" s="10" t="s">
        <v>14</v>
      </c>
    </row>
    <row r="5" spans="1:23" x14ac:dyDescent="0.2">
      <c r="A5" s="12" t="s">
        <v>15</v>
      </c>
      <c r="B5" s="14">
        <v>0</v>
      </c>
      <c r="C5" s="14">
        <v>3</v>
      </c>
      <c r="D5" s="14">
        <v>3</v>
      </c>
      <c r="E5" s="14">
        <v>2</v>
      </c>
      <c r="F5" s="14">
        <v>3</v>
      </c>
      <c r="G5" s="14">
        <v>1</v>
      </c>
      <c r="H5" s="14">
        <v>0</v>
      </c>
      <c r="I5" s="15">
        <v>0</v>
      </c>
      <c r="J5" s="15">
        <v>0</v>
      </c>
      <c r="K5" s="13">
        <v>2</v>
      </c>
      <c r="L5" s="13">
        <v>4</v>
      </c>
      <c r="M5" s="14">
        <v>7</v>
      </c>
      <c r="N5" s="13">
        <v>3</v>
      </c>
      <c r="O5" s="14">
        <v>3</v>
      </c>
      <c r="P5" s="16"/>
      <c r="Q5" s="7">
        <f t="shared" si="0"/>
        <v>31</v>
      </c>
      <c r="R5" s="10">
        <v>34</v>
      </c>
      <c r="S5" s="2">
        <v>34</v>
      </c>
      <c r="T5" s="11">
        <f>Q5/R5</f>
        <v>0.91176470588235292</v>
      </c>
      <c r="U5" s="11">
        <f t="shared" ref="U5:U20" si="1">Q5/S5</f>
        <v>0.91176470588235292</v>
      </c>
      <c r="V5" s="10" t="s">
        <v>16</v>
      </c>
    </row>
    <row r="6" spans="1:23" x14ac:dyDescent="0.2">
      <c r="A6" s="12" t="s">
        <v>17</v>
      </c>
      <c r="B6" s="14">
        <v>27</v>
      </c>
      <c r="C6" s="14">
        <v>55</v>
      </c>
      <c r="D6" s="14">
        <v>63</v>
      </c>
      <c r="E6" s="14">
        <v>43</v>
      </c>
      <c r="F6" s="14">
        <v>46</v>
      </c>
      <c r="G6" s="14">
        <v>12</v>
      </c>
      <c r="H6" s="14">
        <v>8</v>
      </c>
      <c r="I6" s="14">
        <v>12</v>
      </c>
      <c r="J6" s="14">
        <v>17</v>
      </c>
      <c r="K6" s="13">
        <v>33</v>
      </c>
      <c r="L6" s="13">
        <v>21</v>
      </c>
      <c r="M6" s="16"/>
      <c r="N6" s="9"/>
      <c r="O6" s="16"/>
      <c r="P6" s="16"/>
      <c r="Q6" s="7">
        <f t="shared" si="0"/>
        <v>337</v>
      </c>
      <c r="R6" s="10">
        <v>335</v>
      </c>
      <c r="S6" s="14">
        <v>335</v>
      </c>
      <c r="T6" s="11">
        <f>Q6/R6</f>
        <v>1.0059701492537314</v>
      </c>
      <c r="U6" s="11">
        <f t="shared" si="1"/>
        <v>1.0059701492537314</v>
      </c>
      <c r="V6" s="10" t="s">
        <v>12</v>
      </c>
    </row>
    <row r="7" spans="1:23" x14ac:dyDescent="0.2">
      <c r="A7" s="12" t="s">
        <v>18</v>
      </c>
      <c r="B7" s="14">
        <v>18</v>
      </c>
      <c r="C7" s="14">
        <v>12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5">
        <v>0</v>
      </c>
      <c r="J7" s="15">
        <v>0</v>
      </c>
      <c r="K7" s="13">
        <v>2</v>
      </c>
      <c r="L7" s="13">
        <v>3</v>
      </c>
      <c r="M7" s="16"/>
      <c r="N7" s="9"/>
      <c r="O7" s="16"/>
      <c r="P7" s="16"/>
      <c r="Q7" s="7">
        <f t="shared" si="0"/>
        <v>35</v>
      </c>
      <c r="R7" s="10">
        <v>324</v>
      </c>
      <c r="S7" s="10">
        <v>114</v>
      </c>
      <c r="T7" s="11">
        <f>Q7/R7</f>
        <v>0.10802469135802469</v>
      </c>
      <c r="U7" s="11">
        <f t="shared" si="1"/>
        <v>0.30701754385964913</v>
      </c>
      <c r="V7" s="10" t="s">
        <v>12</v>
      </c>
    </row>
    <row r="8" spans="1:23" x14ac:dyDescent="0.2">
      <c r="A8" s="12" t="s">
        <v>19</v>
      </c>
      <c r="B8" s="14">
        <v>9</v>
      </c>
      <c r="C8" s="14">
        <v>12</v>
      </c>
      <c r="D8" s="14">
        <v>22</v>
      </c>
      <c r="E8" s="14">
        <v>3</v>
      </c>
      <c r="F8" s="14">
        <v>6</v>
      </c>
      <c r="G8" s="14">
        <v>6</v>
      </c>
      <c r="H8" s="14">
        <v>3</v>
      </c>
      <c r="I8" s="14">
        <v>2</v>
      </c>
      <c r="J8" s="14">
        <v>12</v>
      </c>
      <c r="K8" s="13">
        <v>4</v>
      </c>
      <c r="L8" s="17"/>
      <c r="M8" s="16"/>
      <c r="N8" s="17"/>
      <c r="O8" s="16"/>
      <c r="P8" s="16"/>
      <c r="Q8" s="7">
        <f t="shared" si="0"/>
        <v>79</v>
      </c>
      <c r="R8" s="10">
        <v>117</v>
      </c>
      <c r="S8" s="10">
        <v>82</v>
      </c>
      <c r="T8" s="11">
        <f>Q8/R8</f>
        <v>0.67521367521367526</v>
      </c>
      <c r="U8" s="11">
        <f>Q8/S8</f>
        <v>0.96341463414634143</v>
      </c>
      <c r="V8" s="10" t="s">
        <v>12</v>
      </c>
    </row>
    <row r="9" spans="1:23" x14ac:dyDescent="0.2">
      <c r="A9" s="6" t="s">
        <v>20</v>
      </c>
      <c r="B9" s="10">
        <v>8</v>
      </c>
      <c r="C9" s="10">
        <v>24</v>
      </c>
      <c r="D9" s="10">
        <v>14</v>
      </c>
      <c r="E9" s="10">
        <v>3</v>
      </c>
      <c r="F9" s="10">
        <v>3</v>
      </c>
      <c r="G9" s="10">
        <v>5</v>
      </c>
      <c r="H9" s="10">
        <v>1</v>
      </c>
      <c r="I9" s="10">
        <v>7</v>
      </c>
      <c r="J9" s="10">
        <v>4</v>
      </c>
      <c r="K9" s="24">
        <v>0</v>
      </c>
      <c r="L9" s="7">
        <v>5</v>
      </c>
      <c r="M9" s="10">
        <v>8</v>
      </c>
      <c r="N9" s="7">
        <v>2</v>
      </c>
      <c r="O9" s="9"/>
      <c r="P9" s="9"/>
      <c r="Q9" s="7">
        <f t="shared" si="0"/>
        <v>84</v>
      </c>
      <c r="R9" s="10">
        <v>116</v>
      </c>
      <c r="S9" s="10">
        <v>116</v>
      </c>
      <c r="T9" s="11">
        <f t="shared" ref="T9:T14" si="2">Q9/R9</f>
        <v>0.72413793103448276</v>
      </c>
      <c r="U9" s="11">
        <f>Q9/S9</f>
        <v>0.72413793103448276</v>
      </c>
      <c r="V9" s="10" t="s">
        <v>12</v>
      </c>
    </row>
    <row r="10" spans="1:23" x14ac:dyDescent="0.2">
      <c r="A10" s="6" t="s">
        <v>40</v>
      </c>
      <c r="B10" s="10">
        <v>23</v>
      </c>
      <c r="C10" s="31"/>
      <c r="D10" s="31"/>
      <c r="E10" s="31"/>
      <c r="F10" s="31"/>
      <c r="G10" s="31"/>
      <c r="H10" s="31"/>
      <c r="I10" s="31"/>
      <c r="J10" s="31"/>
      <c r="K10" s="32"/>
      <c r="L10" s="33"/>
      <c r="M10" s="31"/>
      <c r="N10" s="33"/>
      <c r="O10" s="9"/>
      <c r="P10" s="9"/>
      <c r="Q10" s="7">
        <f t="shared" si="0"/>
        <v>23</v>
      </c>
      <c r="R10" s="10">
        <v>144</v>
      </c>
      <c r="S10" s="10">
        <v>53</v>
      </c>
      <c r="T10" s="11">
        <f t="shared" si="2"/>
        <v>0.15972222222222221</v>
      </c>
      <c r="U10" s="11">
        <f>Q10/S10</f>
        <v>0.43396226415094341</v>
      </c>
      <c r="V10" s="10" t="s">
        <v>12</v>
      </c>
    </row>
    <row r="11" spans="1:23" x14ac:dyDescent="0.2">
      <c r="A11" s="12" t="s">
        <v>21</v>
      </c>
      <c r="B11" s="14">
        <v>3</v>
      </c>
      <c r="C11" s="14">
        <v>2</v>
      </c>
      <c r="D11" s="14">
        <v>1</v>
      </c>
      <c r="E11" s="14">
        <v>5</v>
      </c>
      <c r="F11" s="14">
        <v>0</v>
      </c>
      <c r="G11" s="14">
        <v>2</v>
      </c>
      <c r="H11" s="14">
        <v>4</v>
      </c>
      <c r="I11" s="14">
        <v>3</v>
      </c>
      <c r="J11" s="14">
        <v>6</v>
      </c>
      <c r="K11" s="13">
        <v>29</v>
      </c>
      <c r="L11" s="13">
        <v>50</v>
      </c>
      <c r="M11" s="14">
        <v>29</v>
      </c>
      <c r="N11" s="13">
        <v>10</v>
      </c>
      <c r="O11" s="14">
        <v>7</v>
      </c>
      <c r="P11" s="16"/>
      <c r="Q11" s="7">
        <f t="shared" si="0"/>
        <v>151</v>
      </c>
      <c r="R11" s="10">
        <v>233</v>
      </c>
      <c r="S11" s="10">
        <v>202</v>
      </c>
      <c r="T11" s="11">
        <f t="shared" si="2"/>
        <v>0.64806866952789699</v>
      </c>
      <c r="U11" s="11">
        <f t="shared" si="1"/>
        <v>0.74752475247524752</v>
      </c>
      <c r="V11" s="10" t="s">
        <v>22</v>
      </c>
    </row>
    <row r="12" spans="1:23" x14ac:dyDescent="0.2">
      <c r="A12" s="12" t="s">
        <v>23</v>
      </c>
      <c r="B12" s="14">
        <v>10</v>
      </c>
      <c r="C12" s="14">
        <v>7</v>
      </c>
      <c r="D12" s="14">
        <v>3</v>
      </c>
      <c r="E12" s="14">
        <v>5</v>
      </c>
      <c r="F12" s="14">
        <v>0</v>
      </c>
      <c r="G12" s="14">
        <v>4</v>
      </c>
      <c r="H12" s="14">
        <v>2</v>
      </c>
      <c r="I12" s="14">
        <v>4</v>
      </c>
      <c r="J12" s="14">
        <v>9</v>
      </c>
      <c r="K12" s="13">
        <v>17</v>
      </c>
      <c r="L12" s="13">
        <v>28</v>
      </c>
      <c r="M12" s="14">
        <v>11</v>
      </c>
      <c r="N12" s="13">
        <v>6</v>
      </c>
      <c r="O12" s="16"/>
      <c r="P12" s="16"/>
      <c r="Q12" s="7">
        <f t="shared" si="0"/>
        <v>106</v>
      </c>
      <c r="R12" s="10">
        <v>101</v>
      </c>
      <c r="S12" s="10">
        <v>101</v>
      </c>
      <c r="T12" s="11">
        <f t="shared" si="2"/>
        <v>1.0495049504950495</v>
      </c>
      <c r="U12" s="11">
        <f>Q12/S12</f>
        <v>1.0495049504950495</v>
      </c>
      <c r="V12" s="10" t="s">
        <v>12</v>
      </c>
    </row>
    <row r="13" spans="1:23" x14ac:dyDescent="0.2">
      <c r="A13" s="12" t="s">
        <v>24</v>
      </c>
      <c r="B13" s="14">
        <v>29</v>
      </c>
      <c r="C13" s="14">
        <v>29</v>
      </c>
      <c r="D13" s="14">
        <v>31</v>
      </c>
      <c r="E13" s="14">
        <v>43</v>
      </c>
      <c r="F13" s="14">
        <v>43</v>
      </c>
      <c r="G13" s="14">
        <v>19</v>
      </c>
      <c r="H13" s="14">
        <v>8</v>
      </c>
      <c r="I13" s="14">
        <v>23</v>
      </c>
      <c r="J13" s="14">
        <v>23</v>
      </c>
      <c r="K13" s="13">
        <v>36</v>
      </c>
      <c r="L13" s="13">
        <v>100</v>
      </c>
      <c r="M13" s="14">
        <v>82</v>
      </c>
      <c r="N13" s="13">
        <v>23</v>
      </c>
      <c r="O13" s="16"/>
      <c r="P13" s="16"/>
      <c r="Q13" s="7">
        <f t="shared" si="0"/>
        <v>489</v>
      </c>
      <c r="R13" s="10">
        <v>978</v>
      </c>
      <c r="S13" s="10">
        <v>541</v>
      </c>
      <c r="T13" s="11">
        <f t="shared" si="2"/>
        <v>0.5</v>
      </c>
      <c r="U13" s="11">
        <f>Q13/S13</f>
        <v>0.90388170055452866</v>
      </c>
      <c r="V13" s="10" t="s">
        <v>12</v>
      </c>
    </row>
    <row r="14" spans="1:23" x14ac:dyDescent="0.2">
      <c r="A14" s="12" t="s">
        <v>25</v>
      </c>
      <c r="B14" s="14">
        <v>5</v>
      </c>
      <c r="C14" s="14">
        <v>5</v>
      </c>
      <c r="D14" s="14">
        <v>8</v>
      </c>
      <c r="E14" s="14">
        <v>8</v>
      </c>
      <c r="F14" s="14">
        <v>5</v>
      </c>
      <c r="G14" s="14">
        <v>2</v>
      </c>
      <c r="H14" s="14">
        <v>4</v>
      </c>
      <c r="I14" s="14">
        <v>1</v>
      </c>
      <c r="J14" s="14">
        <v>4</v>
      </c>
      <c r="K14" s="13">
        <v>2</v>
      </c>
      <c r="L14" s="17"/>
      <c r="M14" s="16"/>
      <c r="N14" s="17"/>
      <c r="O14" s="16"/>
      <c r="P14" s="16"/>
      <c r="Q14" s="7">
        <f t="shared" si="0"/>
        <v>44</v>
      </c>
      <c r="R14" s="10">
        <v>61</v>
      </c>
      <c r="S14" s="10">
        <v>43</v>
      </c>
      <c r="T14" s="11">
        <f t="shared" si="2"/>
        <v>0.72131147540983609</v>
      </c>
      <c r="U14" s="11">
        <f>Q14/S14</f>
        <v>1.0232558139534884</v>
      </c>
      <c r="V14" s="10" t="s">
        <v>12</v>
      </c>
    </row>
    <row r="15" spans="1:23" x14ac:dyDescent="0.2">
      <c r="A15" s="12" t="s">
        <v>26</v>
      </c>
      <c r="B15" s="14">
        <v>9</v>
      </c>
      <c r="C15" s="14">
        <v>36</v>
      </c>
      <c r="D15" s="14">
        <v>53</v>
      </c>
      <c r="E15" s="14">
        <v>54</v>
      </c>
      <c r="F15" s="14">
        <v>41</v>
      </c>
      <c r="G15" s="14">
        <v>43</v>
      </c>
      <c r="H15" s="14">
        <v>61</v>
      </c>
      <c r="I15" s="14">
        <v>39</v>
      </c>
      <c r="J15" s="14">
        <v>44</v>
      </c>
      <c r="K15" s="13">
        <v>46</v>
      </c>
      <c r="L15" s="13">
        <v>73</v>
      </c>
      <c r="M15" s="14">
        <v>58</v>
      </c>
      <c r="N15" s="13">
        <v>59</v>
      </c>
      <c r="O15" s="14">
        <v>51</v>
      </c>
      <c r="P15" s="14">
        <v>138</v>
      </c>
      <c r="Q15" s="7">
        <f t="shared" si="0"/>
        <v>805</v>
      </c>
      <c r="R15" s="10">
        <v>782</v>
      </c>
      <c r="S15" s="10">
        <v>781</v>
      </c>
      <c r="T15" s="11">
        <f t="shared" ref="T15:T23" si="3">Q15/R15</f>
        <v>1.0294117647058822</v>
      </c>
      <c r="U15" s="11">
        <f t="shared" si="1"/>
        <v>1.030729833546735</v>
      </c>
      <c r="V15" s="10" t="s">
        <v>12</v>
      </c>
    </row>
    <row r="16" spans="1:23" x14ac:dyDescent="0.2">
      <c r="A16" s="30" t="s">
        <v>41</v>
      </c>
      <c r="B16" s="10">
        <v>17</v>
      </c>
      <c r="C16" s="14">
        <v>8</v>
      </c>
      <c r="D16" s="34"/>
      <c r="E16" s="34"/>
      <c r="F16" s="34"/>
      <c r="G16" s="34"/>
      <c r="H16" s="34"/>
      <c r="I16" s="34"/>
      <c r="J16" s="34"/>
      <c r="K16" s="32"/>
      <c r="L16" s="32"/>
      <c r="M16" s="34"/>
      <c r="N16" s="32"/>
      <c r="O16" s="34"/>
      <c r="P16" s="34"/>
      <c r="Q16" s="7">
        <f t="shared" si="0"/>
        <v>25</v>
      </c>
      <c r="R16" s="10">
        <v>44</v>
      </c>
      <c r="S16" s="10">
        <v>44</v>
      </c>
      <c r="T16" s="11">
        <f>Q16/R16</f>
        <v>0.56818181818181823</v>
      </c>
      <c r="U16" s="11">
        <f>Q16/S16</f>
        <v>0.56818181818181823</v>
      </c>
      <c r="V16" s="10" t="s">
        <v>12</v>
      </c>
    </row>
    <row r="17" spans="1:22" x14ac:dyDescent="0.2">
      <c r="A17" s="12" t="s">
        <v>27</v>
      </c>
      <c r="B17" s="14">
        <v>15</v>
      </c>
      <c r="C17" s="14">
        <v>23</v>
      </c>
      <c r="D17" s="14">
        <v>8</v>
      </c>
      <c r="E17" s="14">
        <v>8</v>
      </c>
      <c r="F17" s="14">
        <v>6</v>
      </c>
      <c r="G17" s="14">
        <v>3</v>
      </c>
      <c r="H17" s="14">
        <v>3</v>
      </c>
      <c r="I17" s="14">
        <v>5</v>
      </c>
      <c r="J17" s="14">
        <v>7</v>
      </c>
      <c r="K17" s="13">
        <v>19</v>
      </c>
      <c r="L17" s="13">
        <v>46</v>
      </c>
      <c r="M17" s="14">
        <v>22</v>
      </c>
      <c r="N17" s="13">
        <v>35</v>
      </c>
      <c r="O17" s="14">
        <v>19</v>
      </c>
      <c r="P17" s="16"/>
      <c r="Q17" s="7">
        <f t="shared" si="0"/>
        <v>219</v>
      </c>
      <c r="R17" s="10">
        <v>349</v>
      </c>
      <c r="S17" s="10">
        <v>349</v>
      </c>
      <c r="T17" s="11">
        <f t="shared" si="3"/>
        <v>0.6275071633237822</v>
      </c>
      <c r="U17" s="11">
        <f t="shared" si="1"/>
        <v>0.6275071633237822</v>
      </c>
      <c r="V17" s="10" t="s">
        <v>12</v>
      </c>
    </row>
    <row r="18" spans="1:22" x14ac:dyDescent="0.2">
      <c r="A18" s="12" t="s">
        <v>28</v>
      </c>
      <c r="B18" s="14">
        <v>1</v>
      </c>
      <c r="C18" s="14">
        <v>3</v>
      </c>
      <c r="D18" s="14">
        <v>3</v>
      </c>
      <c r="E18" s="14">
        <v>7</v>
      </c>
      <c r="F18" s="14">
        <v>6</v>
      </c>
      <c r="G18" s="14">
        <v>4</v>
      </c>
      <c r="H18" s="14">
        <v>2</v>
      </c>
      <c r="I18" s="15">
        <v>0</v>
      </c>
      <c r="J18" s="14">
        <v>1</v>
      </c>
      <c r="K18" s="13">
        <v>5</v>
      </c>
      <c r="L18" s="13">
        <v>4</v>
      </c>
      <c r="M18" s="14">
        <v>5</v>
      </c>
      <c r="N18" s="13">
        <v>6</v>
      </c>
      <c r="O18" s="14">
        <v>2</v>
      </c>
      <c r="P18" s="14">
        <v>23</v>
      </c>
      <c r="Q18" s="7">
        <f t="shared" si="0"/>
        <v>72</v>
      </c>
      <c r="R18" s="10">
        <v>79</v>
      </c>
      <c r="S18" s="10">
        <v>79</v>
      </c>
      <c r="T18" s="11">
        <f t="shared" si="3"/>
        <v>0.91139240506329111</v>
      </c>
      <c r="U18" s="11">
        <f t="shared" si="1"/>
        <v>0.91139240506329111</v>
      </c>
      <c r="V18" s="10" t="s">
        <v>16</v>
      </c>
    </row>
    <row r="19" spans="1:22" x14ac:dyDescent="0.2">
      <c r="A19" s="12" t="s">
        <v>29</v>
      </c>
      <c r="B19" s="14">
        <v>24</v>
      </c>
      <c r="C19" s="14">
        <v>43</v>
      </c>
      <c r="D19" s="14">
        <v>30</v>
      </c>
      <c r="E19" s="14">
        <v>11</v>
      </c>
      <c r="F19" s="14">
        <v>10</v>
      </c>
      <c r="G19" s="14">
        <v>6</v>
      </c>
      <c r="H19" s="14">
        <v>3</v>
      </c>
      <c r="I19" s="14">
        <v>1</v>
      </c>
      <c r="J19" s="14">
        <v>16</v>
      </c>
      <c r="K19" s="13">
        <v>27</v>
      </c>
      <c r="L19" s="13">
        <v>5</v>
      </c>
      <c r="M19" s="16"/>
      <c r="N19" s="9"/>
      <c r="O19" s="16"/>
      <c r="P19" s="16"/>
      <c r="Q19" s="7">
        <f t="shared" si="0"/>
        <v>176</v>
      </c>
      <c r="R19" s="10">
        <v>344</v>
      </c>
      <c r="S19" s="10">
        <v>226</v>
      </c>
      <c r="T19" s="11">
        <f t="shared" si="3"/>
        <v>0.51162790697674421</v>
      </c>
      <c r="U19" s="11">
        <f t="shared" si="1"/>
        <v>0.77876106194690264</v>
      </c>
      <c r="V19" s="10" t="s">
        <v>12</v>
      </c>
    </row>
    <row r="20" spans="1:22" x14ac:dyDescent="0.2">
      <c r="A20" s="12" t="s">
        <v>30</v>
      </c>
      <c r="B20" s="14">
        <v>0</v>
      </c>
      <c r="C20" s="14">
        <v>3</v>
      </c>
      <c r="D20" s="14">
        <v>9</v>
      </c>
      <c r="E20" s="14">
        <v>9</v>
      </c>
      <c r="F20" s="14">
        <v>8</v>
      </c>
      <c r="G20" s="14">
        <v>4</v>
      </c>
      <c r="H20" s="14">
        <v>1</v>
      </c>
      <c r="I20" s="14">
        <v>1</v>
      </c>
      <c r="J20" s="14">
        <v>2</v>
      </c>
      <c r="K20" s="13">
        <v>7</v>
      </c>
      <c r="L20" s="13">
        <v>5</v>
      </c>
      <c r="M20" s="14">
        <v>7</v>
      </c>
      <c r="N20" s="13">
        <v>10</v>
      </c>
      <c r="O20" s="14">
        <v>10</v>
      </c>
      <c r="P20" s="14">
        <v>19</v>
      </c>
      <c r="Q20" s="7">
        <f t="shared" si="0"/>
        <v>95</v>
      </c>
      <c r="R20" s="10">
        <v>96</v>
      </c>
      <c r="S20" s="10">
        <v>96</v>
      </c>
      <c r="T20" s="11">
        <f t="shared" si="3"/>
        <v>0.98958333333333337</v>
      </c>
      <c r="U20" s="11">
        <f t="shared" si="1"/>
        <v>0.98958333333333337</v>
      </c>
      <c r="V20" s="10" t="s">
        <v>12</v>
      </c>
    </row>
    <row r="21" spans="1:22" x14ac:dyDescent="0.2">
      <c r="A21" s="12" t="s">
        <v>31</v>
      </c>
      <c r="B21" s="14">
        <v>29</v>
      </c>
      <c r="C21" s="14">
        <v>57</v>
      </c>
      <c r="D21" s="14">
        <v>34</v>
      </c>
      <c r="E21" s="14">
        <v>43</v>
      </c>
      <c r="F21" s="14">
        <v>8</v>
      </c>
      <c r="G21" s="14">
        <v>7</v>
      </c>
      <c r="H21" s="14">
        <v>6</v>
      </c>
      <c r="I21" s="14">
        <v>11</v>
      </c>
      <c r="J21" s="14">
        <v>8</v>
      </c>
      <c r="K21" s="13">
        <v>3</v>
      </c>
      <c r="L21" s="17"/>
      <c r="M21" s="16"/>
      <c r="N21" s="17"/>
      <c r="O21" s="16"/>
      <c r="P21" s="16"/>
      <c r="Q21" s="7">
        <f t="shared" si="0"/>
        <v>206</v>
      </c>
      <c r="R21" s="10">
        <v>334</v>
      </c>
      <c r="S21" s="10">
        <v>243</v>
      </c>
      <c r="T21" s="11">
        <f t="shared" si="3"/>
        <v>0.61676646706586824</v>
      </c>
      <c r="U21" s="11">
        <f>Q21/S21</f>
        <v>0.84773662551440332</v>
      </c>
      <c r="V21" s="10" t="s">
        <v>12</v>
      </c>
    </row>
    <row r="22" spans="1:22" x14ac:dyDescent="0.2">
      <c r="A22" s="12" t="s">
        <v>32</v>
      </c>
      <c r="B22" s="14">
        <v>38</v>
      </c>
      <c r="C22" s="14">
        <v>58</v>
      </c>
      <c r="D22" s="14">
        <v>41</v>
      </c>
      <c r="E22" s="14">
        <v>29</v>
      </c>
      <c r="F22" s="14">
        <v>42</v>
      </c>
      <c r="G22" s="14">
        <v>31</v>
      </c>
      <c r="H22" s="14">
        <v>38</v>
      </c>
      <c r="I22" s="14">
        <v>24</v>
      </c>
      <c r="J22" s="14">
        <v>38</v>
      </c>
      <c r="K22" s="13">
        <v>92</v>
      </c>
      <c r="L22" s="13">
        <v>72</v>
      </c>
      <c r="M22" s="14">
        <v>61</v>
      </c>
      <c r="N22" s="9"/>
      <c r="O22" s="16"/>
      <c r="P22" s="16"/>
      <c r="Q22" s="7">
        <f t="shared" si="0"/>
        <v>564</v>
      </c>
      <c r="R22" s="10">
        <v>618</v>
      </c>
      <c r="S22" s="10">
        <v>565</v>
      </c>
      <c r="T22" s="11">
        <f t="shared" si="3"/>
        <v>0.91262135922330101</v>
      </c>
      <c r="U22" s="11">
        <f>Q22/S22</f>
        <v>0.99823008849557526</v>
      </c>
      <c r="V22" s="10" t="s">
        <v>14</v>
      </c>
    </row>
    <row r="23" spans="1:22" x14ac:dyDescent="0.2">
      <c r="B23" s="2">
        <f>SUM(B4:B22)</f>
        <v>295</v>
      </c>
      <c r="C23" s="2">
        <f t="shared" ref="C23:S23" si="4">SUM(C4:C22)</f>
        <v>421</v>
      </c>
      <c r="D23" s="2">
        <f t="shared" si="4"/>
        <v>363</v>
      </c>
      <c r="E23" s="2">
        <f t="shared" si="4"/>
        <v>299</v>
      </c>
      <c r="F23" s="2">
        <f t="shared" si="4"/>
        <v>259</v>
      </c>
      <c r="G23" s="2">
        <f t="shared" si="4"/>
        <v>178</v>
      </c>
      <c r="H23" s="2">
        <f t="shared" si="4"/>
        <v>192</v>
      </c>
      <c r="I23" s="2">
        <f t="shared" si="4"/>
        <v>146</v>
      </c>
      <c r="J23" s="2">
        <f t="shared" si="4"/>
        <v>227</v>
      </c>
      <c r="K23" s="18">
        <f t="shared" si="4"/>
        <v>339</v>
      </c>
      <c r="L23" s="19">
        <f t="shared" si="4"/>
        <v>416</v>
      </c>
      <c r="M23" s="19">
        <f t="shared" si="4"/>
        <v>290</v>
      </c>
      <c r="N23" s="19">
        <f t="shared" si="4"/>
        <v>154</v>
      </c>
      <c r="O23" s="19">
        <f t="shared" si="4"/>
        <v>92</v>
      </c>
      <c r="P23" s="19">
        <f t="shared" si="4"/>
        <v>180</v>
      </c>
      <c r="Q23" s="19">
        <f t="shared" si="4"/>
        <v>3851</v>
      </c>
      <c r="R23" s="19">
        <f t="shared" si="4"/>
        <v>5416</v>
      </c>
      <c r="S23" s="19">
        <f t="shared" si="4"/>
        <v>4331</v>
      </c>
      <c r="T23" s="20">
        <f t="shared" si="3"/>
        <v>0.71104135893648446</v>
      </c>
      <c r="U23" s="21">
        <f>Q23/S23</f>
        <v>0.88917109212652967</v>
      </c>
    </row>
    <row r="24" spans="1:22" ht="13.5" customHeight="1" x14ac:dyDescent="0.2"/>
    <row r="25" spans="1:22" x14ac:dyDescent="0.2">
      <c r="A25" s="38" t="s">
        <v>46</v>
      </c>
      <c r="B25" s="27"/>
      <c r="C25" s="27"/>
      <c r="D25" s="26"/>
      <c r="E25" s="22"/>
      <c r="F25" s="22"/>
      <c r="G25" s="22"/>
      <c r="H25" s="22"/>
      <c r="I25" s="22"/>
      <c r="J25" s="22"/>
    </row>
    <row r="26" spans="1:22" x14ac:dyDescent="0.2">
      <c r="N26" s="36" t="s">
        <v>42</v>
      </c>
    </row>
    <row r="27" spans="1:22" x14ac:dyDescent="0.2">
      <c r="N27" s="35" t="s">
        <v>43</v>
      </c>
      <c r="P27" s="37">
        <f>SUM(R23)-(Q23)</f>
        <v>1565</v>
      </c>
    </row>
    <row r="28" spans="1:22" x14ac:dyDescent="0.2">
      <c r="N28" s="35" t="s">
        <v>44</v>
      </c>
      <c r="P28" s="37">
        <f>SUM(S23)-(Q23)</f>
        <v>480</v>
      </c>
    </row>
  </sheetData>
  <mergeCells count="2">
    <mergeCell ref="A2:V2"/>
    <mergeCell ref="A1:V1"/>
  </mergeCells>
  <phoneticPr fontId="0" type="noConversion"/>
  <pageMargins left="0.75" right="0.75" top="0.5" bottom="0.5" header="0.5" footer="0.5"/>
  <pageSetup paperSize="5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Noblesville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awert</dc:creator>
  <cp:lastModifiedBy>Andy Wert</cp:lastModifiedBy>
  <cp:lastPrinted>2015-03-06T13:11:28Z</cp:lastPrinted>
  <dcterms:created xsi:type="dcterms:W3CDTF">2006-05-15T12:07:30Z</dcterms:created>
  <dcterms:modified xsi:type="dcterms:W3CDTF">2015-08-03T13:57:13Z</dcterms:modified>
</cp:coreProperties>
</file>